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395" yWindow="0" windowWidth="21720" windowHeight="9855" activeTab="0"/>
  </bookViews>
  <sheets>
    <sheet name="Equation Analysis Shee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<sst xmlns="http://schemas.openxmlformats.org/spreadsheetml/2006/main" count="68" uniqueCount="52">
  <si>
    <t>Zero</t>
  </si>
  <si>
    <t>A/R</t>
  </si>
  <si>
    <t>A/P</t>
  </si>
  <si>
    <t>A. Antonelli,</t>
  </si>
  <si>
    <t>Proof</t>
  </si>
  <si>
    <t>Cash</t>
  </si>
  <si>
    <t>Equipment</t>
  </si>
  <si>
    <t>Capital</t>
  </si>
  <si>
    <t>LIABILITIES</t>
  </si>
  <si>
    <t>ASSETS</t>
  </si>
  <si>
    <t>Transaction 8</t>
  </si>
  <si>
    <t>Transaction 7</t>
  </si>
  <si>
    <t>Transaction 6</t>
  </si>
  <si>
    <t>Transaction 5</t>
  </si>
  <si>
    <t>Transaction 4</t>
  </si>
  <si>
    <t>Transaction 3</t>
  </si>
  <si>
    <t>Transaction 2</t>
  </si>
  <si>
    <t>Transaction 1</t>
  </si>
  <si>
    <t>Liabilities</t>
  </si>
  <si>
    <t>Assets</t>
  </si>
  <si>
    <t>Total</t>
  </si>
  <si>
    <t>EQUITY</t>
  </si>
  <si>
    <t>OWNER’S</t>
  </si>
  <si>
    <t>ANTONELLI'S</t>
  </si>
  <si>
    <t>ACCOUNTING</t>
  </si>
  <si>
    <t>SERVICES</t>
  </si>
  <si>
    <t>Jones Travel</t>
  </si>
  <si>
    <t>Transaction 9</t>
  </si>
  <si>
    <t>Transaction 10</t>
  </si>
  <si>
    <t>Transaction 11</t>
  </si>
  <si>
    <t>Transaction 12</t>
  </si>
  <si>
    <t>Supplies</t>
  </si>
  <si>
    <t>Equity</t>
  </si>
  <si>
    <t>Eastside News</t>
  </si>
  <si>
    <t>Beginning</t>
  </si>
  <si>
    <t>Ending</t>
  </si>
  <si>
    <t>Balance Sheet</t>
  </si>
  <si>
    <t>Total Liabilities</t>
  </si>
  <si>
    <t>Owner's Equity</t>
  </si>
  <si>
    <t>Total Assets</t>
  </si>
  <si>
    <t>Total Liabilities and Equity</t>
  </si>
  <si>
    <t>Antonelli's Accounting Services</t>
  </si>
  <si>
    <t>October 31, 20—</t>
  </si>
  <si>
    <t>Accounts Receivable</t>
  </si>
  <si>
    <t>Accounts Payable</t>
  </si>
  <si>
    <t>F. Leonel</t>
  </si>
  <si>
    <t>Best Offices</t>
  </si>
  <si>
    <t>Bank Loan</t>
  </si>
  <si>
    <t>Fundamental Accounting Equation Verification</t>
  </si>
  <si>
    <t>=</t>
  </si>
  <si>
    <t>+</t>
  </si>
  <si>
    <t>—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</si>
</sst>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\ ##0_);\(&quot;$&quot;#,##0\)"/>
    <numFmt numFmtId="173" formatCode="0.00_);[Red]\(0.00\)"/>
    <numFmt numFmtId="174" formatCode="0_);[Red]\(0\)"/>
    <numFmt numFmtId="175" formatCode="_(* #\ ##0_);_(* \(#\ ##0\);_(* &quot;-&quot;??_);_(@_)"/>
    <numFmt numFmtId="176" formatCode="#\ ##0"/>
    <numFmt numFmtId="177" formatCode="&quot;$&quot;#\ ##0"/>
    <numFmt numFmtId="178" formatCode="_-[$$-1009]* #,##0.00_-;\-[$$-1009]* #,##0.00_-;_-[$$-1009]* &quot;-&quot;??_-;_-@_-"/>
    <numFmt numFmtId="179" formatCode="_(&quot;$&quot;* #,##0_);_(&quot;$&quot;* \(#,##0\);_(&quot;$&quot;* &quot;-&quot;??_);_(@_)"/>
    <numFmt numFmtId="180" formatCode="_(* #,##0_);_(* \(#,##0\);_(* &quot;-&quot;??_);_(@_)"/>
    <numFmt numFmtId="181" formatCode="_(&quot;$&quot;* #\ ##0_);_(&quot;$&quot;* \(#\ ##0\);_(&quot;$&quot;* &quot;-&quot;??_);_(@_)"/>
    <numFmt numFmtId="182" formatCode="#,##0.0"/>
    <numFmt numFmtId="183" formatCode="&quot;$&quot;#,##0.0_);[Red]\(&quot;$&quot;#,##0.0\)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9.5"/>
      <color indexed="12"/>
      <name val="Geneva"/>
      <family val="0"/>
    </font>
    <font>
      <u val="single"/>
      <sz val="9.5"/>
      <color indexed="36"/>
      <name val="Geneva"/>
      <family val="0"/>
    </font>
    <font>
      <sz val="10"/>
      <name val="Verdana"/>
      <family val="0"/>
    </font>
    <font>
      <sz val="9"/>
      <name val="Arial"/>
      <family val="2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9"/>
      <color indexed="44"/>
      <name val="Arial"/>
      <family val="2"/>
    </font>
    <font>
      <sz val="11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0"/>
      <name val="Garamond"/>
      <family val="1"/>
    </font>
    <font>
      <u val="single"/>
      <sz val="9"/>
      <name val="Arial"/>
      <family val="2"/>
    </font>
    <font>
      <b/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D1B0"/>
        <bgColor indexed="64"/>
      </patternFill>
    </fill>
    <fill>
      <patternFill patternType="solid">
        <fgColor rgb="FFE7EFC1"/>
        <bgColor indexed="64"/>
      </patternFill>
    </fill>
    <fill>
      <patternFill patternType="solid">
        <fgColor rgb="FFC7DFF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ck"/>
      <top style="thin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178" fontId="6" fillId="0" borderId="0" applyFont="0" applyFill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0" fontId="7" fillId="0" borderId="10" xfId="63" applyFont="1" applyBorder="1" applyAlignment="1">
      <alignment horizontal="center"/>
      <protection/>
    </xf>
    <xf numFmtId="0" fontId="7" fillId="0" borderId="11" xfId="63" applyFont="1" applyBorder="1" applyAlignment="1">
      <alignment horizontal="center"/>
      <protection/>
    </xf>
    <xf numFmtId="174" fontId="7" fillId="0" borderId="0" xfId="63" applyNumberFormat="1" applyFont="1" applyAlignment="1">
      <alignment horizontal="right"/>
      <protection/>
    </xf>
    <xf numFmtId="0" fontId="7" fillId="0" borderId="0" xfId="63" applyFont="1" applyAlignment="1">
      <alignment horizontal="left"/>
      <protection/>
    </xf>
    <xf numFmtId="175" fontId="7" fillId="0" borderId="0" xfId="45" applyNumberFormat="1" applyFont="1" applyAlignment="1">
      <alignment horizontal="left"/>
    </xf>
    <xf numFmtId="172" fontId="7" fillId="0" borderId="0" xfId="63" applyNumberFormat="1" applyFont="1" applyAlignment="1">
      <alignment horizontal="right"/>
      <protection/>
    </xf>
    <xf numFmtId="1" fontId="7" fillId="0" borderId="0" xfId="63" applyNumberFormat="1" applyFont="1">
      <alignment/>
      <protection/>
    </xf>
    <xf numFmtId="0" fontId="7" fillId="0" borderId="12" xfId="63" applyFont="1" applyBorder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9" fillId="0" borderId="13" xfId="63" applyFont="1" applyBorder="1" applyAlignment="1">
      <alignment horizontal="center"/>
      <protection/>
    </xf>
    <xf numFmtId="0" fontId="13" fillId="0" borderId="0" xfId="62" applyFont="1">
      <alignment/>
      <protection/>
    </xf>
    <xf numFmtId="0" fontId="12" fillId="0" borderId="0" xfId="62" applyFont="1">
      <alignment/>
      <protection/>
    </xf>
    <xf numFmtId="0" fontId="12" fillId="0" borderId="0" xfId="62" applyFont="1" applyAlignment="1">
      <alignment horizontal="left" indent="1"/>
      <protection/>
    </xf>
    <xf numFmtId="0" fontId="13" fillId="0" borderId="0" xfId="62" applyFont="1" applyAlignment="1">
      <alignment horizontal="center"/>
      <protection/>
    </xf>
    <xf numFmtId="0" fontId="14" fillId="0" borderId="0" xfId="0" applyFont="1" applyAlignment="1">
      <alignment/>
    </xf>
    <xf numFmtId="181" fontId="12" fillId="0" borderId="0" xfId="48" applyNumberFormat="1" applyFont="1" applyBorder="1" applyAlignment="1">
      <alignment/>
    </xf>
    <xf numFmtId="175" fontId="12" fillId="0" borderId="0" xfId="48" applyNumberFormat="1" applyFont="1" applyBorder="1" applyAlignment="1">
      <alignment/>
    </xf>
    <xf numFmtId="175" fontId="12" fillId="0" borderId="0" xfId="48" applyNumberFormat="1" applyFont="1" applyBorder="1" applyAlignment="1">
      <alignment horizontal="center"/>
    </xf>
    <xf numFmtId="175" fontId="12" fillId="0" borderId="14" xfId="48" applyNumberFormat="1" applyFont="1" applyBorder="1" applyAlignment="1">
      <alignment/>
    </xf>
    <xf numFmtId="181" fontId="12" fillId="0" borderId="15" xfId="48" applyNumberFormat="1" applyFont="1" applyBorder="1" applyAlignment="1">
      <alignment/>
    </xf>
    <xf numFmtId="175" fontId="12" fillId="0" borderId="0" xfId="48" applyNumberFormat="1" applyFont="1" applyBorder="1" applyAlignment="1">
      <alignment horizontal="left" indent="1"/>
    </xf>
    <xf numFmtId="175" fontId="12" fillId="0" borderId="0" xfId="48" applyNumberFormat="1" applyFont="1" applyBorder="1" applyAlignment="1">
      <alignment horizontal="left" indent="2"/>
    </xf>
    <xf numFmtId="175" fontId="13" fillId="0" borderId="0" xfId="48" applyNumberFormat="1" applyFont="1" applyBorder="1" applyAlignment="1">
      <alignment/>
    </xf>
    <xf numFmtId="175" fontId="13" fillId="0" borderId="0" xfId="48" applyNumberFormat="1" applyFont="1" applyBorder="1" applyAlignment="1">
      <alignment horizontal="left" indent="1"/>
    </xf>
    <xf numFmtId="181" fontId="13" fillId="0" borderId="0" xfId="48" applyNumberFormat="1" applyFont="1" applyBorder="1" applyAlignment="1">
      <alignment horizontal="left" indent="1"/>
    </xf>
    <xf numFmtId="0" fontId="15" fillId="0" borderId="0" xfId="63" applyFont="1" applyAlignment="1">
      <alignment horizontal="left"/>
      <protection/>
    </xf>
    <xf numFmtId="0" fontId="7" fillId="0" borderId="14" xfId="63" applyFont="1" applyBorder="1" applyAlignment="1">
      <alignment horizontal="center"/>
      <protection/>
    </xf>
    <xf numFmtId="0" fontId="7" fillId="0" borderId="0" xfId="63" applyFont="1" applyAlignment="1">
      <alignment horizontal="center"/>
      <protection/>
    </xf>
    <xf numFmtId="172" fontId="7" fillId="0" borderId="0" xfId="63" applyNumberFormat="1" applyFont="1" applyAlignment="1">
      <alignment horizontal="center"/>
      <protection/>
    </xf>
    <xf numFmtId="174" fontId="7" fillId="0" borderId="16" xfId="63" applyNumberFormat="1" applyFont="1" applyFill="1" applyBorder="1" applyAlignment="1">
      <alignment horizontal="right"/>
      <protection/>
    </xf>
    <xf numFmtId="174" fontId="7" fillId="0" borderId="17" xfId="63" applyNumberFormat="1" applyFont="1" applyFill="1" applyBorder="1" applyAlignment="1">
      <alignment horizontal="right"/>
      <protection/>
    </xf>
    <xf numFmtId="0" fontId="7" fillId="0" borderId="18" xfId="63" applyFont="1" applyBorder="1" applyAlignment="1">
      <alignment horizontal="center"/>
      <protection/>
    </xf>
    <xf numFmtId="0" fontId="7" fillId="0" borderId="19" xfId="63" applyFont="1" applyBorder="1" applyAlignment="1">
      <alignment horizontal="center"/>
      <protection/>
    </xf>
    <xf numFmtId="0" fontId="7" fillId="0" borderId="20" xfId="63" applyFont="1" applyBorder="1" applyAlignment="1">
      <alignment horizontal="center"/>
      <protection/>
    </xf>
    <xf numFmtId="0" fontId="7" fillId="0" borderId="18" xfId="61" applyFont="1" applyBorder="1" applyAlignment="1">
      <alignment horizontal="center"/>
      <protection/>
    </xf>
    <xf numFmtId="0" fontId="7" fillId="0" borderId="21" xfId="63" applyFont="1" applyBorder="1" applyAlignment="1">
      <alignment horizontal="center"/>
      <protection/>
    </xf>
    <xf numFmtId="176" fontId="9" fillId="0" borderId="22" xfId="63" applyNumberFormat="1" applyFont="1" applyBorder="1" applyAlignment="1">
      <alignment horizontal="right"/>
      <protection/>
    </xf>
    <xf numFmtId="176" fontId="9" fillId="0" borderId="23" xfId="63" applyNumberFormat="1" applyFont="1" applyBorder="1" applyAlignment="1">
      <alignment horizontal="right"/>
      <protection/>
    </xf>
    <xf numFmtId="176" fontId="9" fillId="0" borderId="24" xfId="63" applyNumberFormat="1" applyFont="1" applyBorder="1" applyAlignment="1">
      <alignment horizontal="right"/>
      <protection/>
    </xf>
    <xf numFmtId="176" fontId="9" fillId="0" borderId="25" xfId="63" applyNumberFormat="1" applyFont="1" applyBorder="1" applyAlignment="1">
      <alignment horizontal="center"/>
      <protection/>
    </xf>
    <xf numFmtId="174" fontId="7" fillId="0" borderId="26" xfId="63" applyNumberFormat="1" applyFont="1" applyFill="1" applyBorder="1" applyAlignment="1">
      <alignment horizontal="right"/>
      <protection/>
    </xf>
    <xf numFmtId="176" fontId="9" fillId="0" borderId="27" xfId="63" applyNumberFormat="1" applyFont="1" applyBorder="1" applyAlignment="1">
      <alignment horizontal="right"/>
      <protection/>
    </xf>
    <xf numFmtId="0" fontId="10" fillId="0" borderId="28" xfId="63" applyFont="1" applyFill="1" applyBorder="1" applyAlignment="1">
      <alignment horizontal="center"/>
      <protection/>
    </xf>
    <xf numFmtId="0" fontId="10" fillId="0" borderId="29" xfId="63" applyFont="1" applyFill="1" applyBorder="1" applyAlignment="1">
      <alignment horizontal="center"/>
      <protection/>
    </xf>
    <xf numFmtId="176" fontId="9" fillId="0" borderId="30" xfId="63" applyNumberFormat="1" applyFont="1" applyFill="1" applyBorder="1" applyAlignment="1">
      <alignment horizontal="center"/>
      <protection/>
    </xf>
    <xf numFmtId="176" fontId="9" fillId="0" borderId="31" xfId="63" applyNumberFormat="1" applyFont="1" applyFill="1" applyBorder="1" applyAlignment="1">
      <alignment horizontal="center"/>
      <protection/>
    </xf>
    <xf numFmtId="176" fontId="9" fillId="0" borderId="32" xfId="63" applyNumberFormat="1" applyFont="1" applyFill="1" applyBorder="1" applyAlignment="1">
      <alignment horizontal="center"/>
      <protection/>
    </xf>
    <xf numFmtId="176" fontId="9" fillId="0" borderId="33" xfId="63" applyNumberFormat="1" applyFont="1" applyFill="1" applyBorder="1" applyAlignment="1">
      <alignment horizontal="center"/>
      <protection/>
    </xf>
    <xf numFmtId="0" fontId="16" fillId="0" borderId="29" xfId="63" applyFont="1" applyFill="1" applyBorder="1" applyAlignment="1">
      <alignment horizontal="center"/>
      <protection/>
    </xf>
    <xf numFmtId="0" fontId="16" fillId="0" borderId="30" xfId="63" applyFont="1" applyFill="1" applyBorder="1" applyAlignment="1">
      <alignment horizontal="center"/>
      <protection/>
    </xf>
    <xf numFmtId="0" fontId="8" fillId="0" borderId="34" xfId="63" applyFont="1" applyBorder="1" applyAlignment="1">
      <alignment horizontal="left"/>
      <protection/>
    </xf>
    <xf numFmtId="0" fontId="9" fillId="30" borderId="35" xfId="63" applyFont="1" applyFill="1" applyBorder="1" applyAlignment="1">
      <alignment/>
      <protection/>
    </xf>
    <xf numFmtId="0" fontId="16" fillId="30" borderId="35" xfId="63" applyFont="1" applyFill="1" applyBorder="1" applyAlignment="1">
      <alignment horizontal="center"/>
      <protection/>
    </xf>
    <xf numFmtId="0" fontId="9" fillId="30" borderId="36" xfId="63" applyFont="1" applyFill="1" applyBorder="1" applyAlignment="1">
      <alignment/>
      <protection/>
    </xf>
    <xf numFmtId="0" fontId="16" fillId="31" borderId="36" xfId="63" applyFont="1" applyFill="1" applyBorder="1" applyAlignment="1">
      <alignment horizontal="center"/>
      <protection/>
    </xf>
    <xf numFmtId="0" fontId="8" fillId="0" borderId="13" xfId="63" applyFont="1" applyBorder="1" applyAlignment="1">
      <alignment horizontal="left"/>
      <protection/>
    </xf>
    <xf numFmtId="0" fontId="9" fillId="32" borderId="37" xfId="63" applyFont="1" applyFill="1" applyBorder="1" applyAlignment="1">
      <alignment horizontal="center"/>
      <protection/>
    </xf>
    <xf numFmtId="0" fontId="7" fillId="32" borderId="14" xfId="63" applyFont="1" applyFill="1" applyBorder="1" applyAlignment="1">
      <alignment horizontal="center"/>
      <protection/>
    </xf>
    <xf numFmtId="0" fontId="9" fillId="32" borderId="14" xfId="63" applyFont="1" applyFill="1" applyBorder="1" applyAlignment="1">
      <alignment horizontal="right"/>
      <protection/>
    </xf>
    <xf numFmtId="0" fontId="9" fillId="30" borderId="14" xfId="63" applyFont="1" applyFill="1" applyBorder="1" applyAlignment="1">
      <alignment horizontal="right"/>
      <protection/>
    </xf>
    <xf numFmtId="177" fontId="9" fillId="30" borderId="20" xfId="61" applyNumberFormat="1" applyFont="1" applyFill="1" applyBorder="1" applyAlignment="1">
      <alignment horizontal="center"/>
      <protection/>
    </xf>
    <xf numFmtId="0" fontId="16" fillId="31" borderId="38" xfId="63" applyFont="1" applyFill="1" applyBorder="1" applyAlignment="1">
      <alignment horizontal="center"/>
      <protection/>
    </xf>
    <xf numFmtId="0" fontId="7" fillId="0" borderId="39" xfId="63" applyFont="1" applyBorder="1" applyAlignment="1">
      <alignment horizontal="center"/>
      <protection/>
    </xf>
    <xf numFmtId="0" fontId="7" fillId="0" borderId="40" xfId="63" applyFont="1" applyBorder="1" applyAlignment="1">
      <alignment horizontal="center"/>
      <protection/>
    </xf>
    <xf numFmtId="0" fontId="9" fillId="0" borderId="41" xfId="63" applyFont="1" applyBorder="1" applyAlignment="1">
      <alignment horizontal="left"/>
      <protection/>
    </xf>
    <xf numFmtId="0" fontId="7" fillId="0" borderId="42" xfId="63" applyFont="1" applyBorder="1" applyAlignment="1">
      <alignment horizontal="center"/>
      <protection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45" xfId="63" applyFont="1" applyBorder="1" applyAlignment="1">
      <alignment horizontal="left"/>
      <protection/>
    </xf>
    <xf numFmtId="176" fontId="8" fillId="0" borderId="46" xfId="63" applyNumberFormat="1" applyFont="1" applyFill="1" applyBorder="1" applyAlignment="1">
      <alignment horizontal="right"/>
      <protection/>
    </xf>
    <xf numFmtId="176" fontId="8" fillId="0" borderId="47" xfId="63" applyNumberFormat="1" applyFont="1" applyFill="1" applyBorder="1" applyAlignment="1">
      <alignment horizontal="right"/>
      <protection/>
    </xf>
    <xf numFmtId="176" fontId="8" fillId="0" borderId="48" xfId="63" applyNumberFormat="1" applyFont="1" applyFill="1" applyBorder="1" applyAlignment="1">
      <alignment horizontal="right"/>
      <protection/>
    </xf>
    <xf numFmtId="176" fontId="8" fillId="0" borderId="49" xfId="63" applyNumberFormat="1" applyFont="1" applyFill="1" applyBorder="1" applyAlignment="1">
      <alignment horizontal="right"/>
      <protection/>
    </xf>
    <xf numFmtId="176" fontId="8" fillId="0" borderId="50" xfId="63" applyNumberFormat="1" applyFont="1" applyFill="1" applyBorder="1" applyAlignment="1">
      <alignment horizontal="right"/>
      <protection/>
    </xf>
    <xf numFmtId="176" fontId="8" fillId="0" borderId="51" xfId="63" applyNumberFormat="1" applyFont="1" applyFill="1" applyBorder="1" applyAlignment="1">
      <alignment horizontal="right"/>
      <protection/>
    </xf>
    <xf numFmtId="176" fontId="9" fillId="0" borderId="52" xfId="63" applyNumberFormat="1" applyFont="1" applyFill="1" applyBorder="1" applyAlignment="1">
      <alignment horizontal="center"/>
      <protection/>
    </xf>
    <xf numFmtId="173" fontId="7" fillId="32" borderId="41" xfId="63" applyNumberFormat="1" applyFont="1" applyFill="1" applyBorder="1" applyAlignment="1">
      <alignment horizontal="left"/>
      <protection/>
    </xf>
    <xf numFmtId="176" fontId="9" fillId="32" borderId="42" xfId="49" applyNumberFormat="1" applyFont="1" applyFill="1" applyBorder="1" applyAlignment="1">
      <alignment horizontal="right"/>
    </xf>
    <xf numFmtId="176" fontId="9" fillId="32" borderId="43" xfId="63" applyNumberFormat="1" applyFont="1" applyFill="1" applyBorder="1" applyAlignment="1">
      <alignment horizontal="right"/>
      <protection/>
    </xf>
    <xf numFmtId="176" fontId="9" fillId="32" borderId="53" xfId="63" applyNumberFormat="1" applyFont="1" applyFill="1" applyBorder="1" applyAlignment="1">
      <alignment horizontal="right"/>
      <protection/>
    </xf>
    <xf numFmtId="176" fontId="9" fillId="30" borderId="18" xfId="63" applyNumberFormat="1" applyFont="1" applyFill="1" applyBorder="1" applyAlignment="1">
      <alignment horizontal="right"/>
      <protection/>
    </xf>
    <xf numFmtId="176" fontId="9" fillId="30" borderId="19" xfId="63" applyNumberFormat="1" applyFont="1" applyFill="1" applyBorder="1" applyAlignment="1">
      <alignment horizontal="right"/>
      <protection/>
    </xf>
    <xf numFmtId="176" fontId="9" fillId="30" borderId="20" xfId="63" applyNumberFormat="1" applyFont="1" applyFill="1" applyBorder="1" applyAlignment="1">
      <alignment horizontal="right"/>
      <protection/>
    </xf>
    <xf numFmtId="176" fontId="9" fillId="31" borderId="38" xfId="63" applyNumberFormat="1" applyFont="1" applyFill="1" applyBorder="1" applyAlignment="1">
      <alignment horizontal="center"/>
      <protection/>
    </xf>
    <xf numFmtId="173" fontId="7" fillId="32" borderId="13" xfId="63" applyNumberFormat="1" applyFont="1" applyFill="1" applyBorder="1" applyAlignment="1">
      <alignment horizontal="left"/>
      <protection/>
    </xf>
    <xf numFmtId="176" fontId="8" fillId="32" borderId="42" xfId="63" applyNumberFormat="1" applyFont="1" applyFill="1" applyBorder="1" applyAlignment="1">
      <alignment horizontal="right"/>
      <protection/>
    </xf>
    <xf numFmtId="176" fontId="8" fillId="32" borderId="10" xfId="63" applyNumberFormat="1" applyFont="1" applyFill="1" applyBorder="1" applyAlignment="1">
      <alignment horizontal="right"/>
      <protection/>
    </xf>
    <xf numFmtId="176" fontId="8" fillId="32" borderId="40" xfId="63" applyNumberFormat="1" applyFont="1" applyFill="1" applyBorder="1" applyAlignment="1">
      <alignment horizontal="right"/>
      <protection/>
    </xf>
    <xf numFmtId="176" fontId="9" fillId="30" borderId="54" xfId="63" applyNumberFormat="1" applyFont="1" applyFill="1" applyBorder="1" applyAlignment="1">
      <alignment horizontal="right"/>
      <protection/>
    </xf>
    <xf numFmtId="176" fontId="9" fillId="30" borderId="55" xfId="63" applyNumberFormat="1" applyFont="1" applyFill="1" applyBorder="1" applyAlignment="1">
      <alignment horizontal="right"/>
      <protection/>
    </xf>
    <xf numFmtId="176" fontId="9" fillId="30" borderId="56" xfId="63" applyNumberFormat="1" applyFont="1" applyFill="1" applyBorder="1" applyAlignment="1">
      <alignment horizontal="right"/>
      <protection/>
    </xf>
    <xf numFmtId="176" fontId="9" fillId="31" borderId="57" xfId="63" applyNumberFormat="1" applyFont="1" applyFill="1" applyBorder="1" applyAlignment="1">
      <alignment horizontal="center"/>
      <protection/>
    </xf>
    <xf numFmtId="173" fontId="7" fillId="32" borderId="58" xfId="63" applyNumberFormat="1" applyFont="1" applyFill="1" applyBorder="1" applyAlignment="1">
      <alignment horizontal="left"/>
      <protection/>
    </xf>
    <xf numFmtId="176" fontId="9" fillId="32" borderId="59" xfId="49" applyNumberFormat="1" applyFont="1" applyFill="1" applyBorder="1" applyAlignment="1">
      <alignment horizontal="right"/>
    </xf>
    <xf numFmtId="176" fontId="9" fillId="32" borderId="60" xfId="63" applyNumberFormat="1" applyFont="1" applyFill="1" applyBorder="1" applyAlignment="1">
      <alignment horizontal="right"/>
      <protection/>
    </xf>
    <xf numFmtId="176" fontId="9" fillId="32" borderId="61" xfId="63" applyNumberFormat="1" applyFont="1" applyFill="1" applyBorder="1" applyAlignment="1">
      <alignment horizontal="right"/>
      <protection/>
    </xf>
    <xf numFmtId="173" fontId="7" fillId="32" borderId="45" xfId="63" applyNumberFormat="1" applyFont="1" applyFill="1" applyBorder="1" applyAlignment="1">
      <alignment horizontal="left"/>
      <protection/>
    </xf>
    <xf numFmtId="176" fontId="8" fillId="32" borderId="46" xfId="63" applyNumberFormat="1" applyFont="1" applyFill="1" applyBorder="1" applyAlignment="1">
      <alignment horizontal="right"/>
      <protection/>
    </xf>
    <xf numFmtId="176" fontId="8" fillId="32" borderId="47" xfId="63" applyNumberFormat="1" applyFont="1" applyFill="1" applyBorder="1" applyAlignment="1">
      <alignment horizontal="right"/>
      <protection/>
    </xf>
    <xf numFmtId="176" fontId="8" fillId="32" borderId="62" xfId="63" applyNumberFormat="1" applyFont="1" applyFill="1" applyBorder="1" applyAlignment="1">
      <alignment horizontal="right"/>
      <protection/>
    </xf>
    <xf numFmtId="176" fontId="9" fillId="30" borderId="49" xfId="63" applyNumberFormat="1" applyFont="1" applyFill="1" applyBorder="1" applyAlignment="1">
      <alignment horizontal="right"/>
      <protection/>
    </xf>
    <xf numFmtId="176" fontId="9" fillId="30" borderId="50" xfId="63" applyNumberFormat="1" applyFont="1" applyFill="1" applyBorder="1" applyAlignment="1">
      <alignment horizontal="right"/>
      <protection/>
    </xf>
    <xf numFmtId="176" fontId="9" fillId="30" borderId="51" xfId="63" applyNumberFormat="1" applyFont="1" applyFill="1" applyBorder="1" applyAlignment="1">
      <alignment horizontal="right"/>
      <protection/>
    </xf>
    <xf numFmtId="176" fontId="9" fillId="31" borderId="52" xfId="63" applyNumberFormat="1" applyFont="1" applyFill="1" applyBorder="1" applyAlignment="1">
      <alignment horizontal="center"/>
      <protection/>
    </xf>
    <xf numFmtId="173" fontId="9" fillId="0" borderId="63" xfId="63" applyNumberFormat="1" applyFont="1" applyBorder="1" applyAlignment="1">
      <alignment horizontal="left"/>
      <protection/>
    </xf>
    <xf numFmtId="0" fontId="16" fillId="32" borderId="64" xfId="63" applyFont="1" applyFill="1" applyBorder="1" applyAlignment="1">
      <alignment horizontal="center"/>
      <protection/>
    </xf>
    <xf numFmtId="0" fontId="16" fillId="32" borderId="35" xfId="63" applyFont="1" applyFill="1" applyBorder="1" applyAlignment="1">
      <alignment horizontal="center"/>
      <protection/>
    </xf>
    <xf numFmtId="0" fontId="16" fillId="32" borderId="65" xfId="63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1Total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Currency 2" xfId="48"/>
    <cellStyle name="Currency_ANNA.xls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ANNA.xls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showGridLines="0" tabSelected="1" zoomScalePageLayoutView="0" workbookViewId="0" topLeftCell="A1">
      <selection activeCell="A1" sqref="A1"/>
    </sheetView>
  </sheetViews>
  <sheetFormatPr defaultColWidth="12.25390625" defaultRowHeight="12.75"/>
  <cols>
    <col min="1" max="1" width="1.625" style="1" customWidth="1"/>
    <col min="2" max="2" width="13.00390625" style="1" customWidth="1"/>
    <col min="3" max="14" width="9.00390625" style="1" customWidth="1"/>
    <col min="15" max="15" width="6.25390625" style="1" customWidth="1"/>
    <col min="16" max="16384" width="12.25390625" style="1" customWidth="1"/>
  </cols>
  <sheetData>
    <row r="1" spans="3:15" ht="18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4" ht="18" customHeight="1">
      <c r="B2" s="53"/>
      <c r="C2" s="108" t="s">
        <v>9</v>
      </c>
      <c r="D2" s="109"/>
      <c r="E2" s="109" t="s">
        <v>9</v>
      </c>
      <c r="F2" s="109"/>
      <c r="G2" s="110"/>
      <c r="H2" s="45"/>
      <c r="I2" s="54"/>
      <c r="J2" s="55" t="s">
        <v>8</v>
      </c>
      <c r="K2" s="56"/>
      <c r="L2" s="45"/>
      <c r="M2" s="57" t="s">
        <v>22</v>
      </c>
      <c r="N2" s="45"/>
    </row>
    <row r="3" spans="2:14" ht="18" customHeight="1">
      <c r="B3" s="58" t="s">
        <v>23</v>
      </c>
      <c r="C3" s="59"/>
      <c r="D3" s="60"/>
      <c r="E3" s="61"/>
      <c r="F3" s="61"/>
      <c r="G3" s="61"/>
      <c r="H3" s="46"/>
      <c r="I3" s="62"/>
      <c r="J3" s="62"/>
      <c r="K3" s="63"/>
      <c r="L3" s="46"/>
      <c r="M3" s="64" t="s">
        <v>21</v>
      </c>
      <c r="N3" s="46"/>
    </row>
    <row r="4" spans="2:15" ht="18" customHeight="1">
      <c r="B4" s="58" t="s">
        <v>24</v>
      </c>
      <c r="C4" s="65"/>
      <c r="D4" s="3" t="s">
        <v>1</v>
      </c>
      <c r="E4" s="3" t="s">
        <v>1</v>
      </c>
      <c r="F4" s="3"/>
      <c r="G4" s="66"/>
      <c r="H4" s="51" t="s">
        <v>20</v>
      </c>
      <c r="I4" s="4" t="s">
        <v>2</v>
      </c>
      <c r="J4" s="38" t="s">
        <v>2</v>
      </c>
      <c r="K4" s="10"/>
      <c r="L4" s="51" t="s">
        <v>20</v>
      </c>
      <c r="M4" s="4" t="s">
        <v>3</v>
      </c>
      <c r="N4" s="51" t="s">
        <v>20</v>
      </c>
      <c r="O4" s="11" t="s">
        <v>0</v>
      </c>
    </row>
    <row r="5" spans="2:15" ht="18" customHeight="1">
      <c r="B5" s="67" t="s">
        <v>25</v>
      </c>
      <c r="C5" s="68" t="s">
        <v>5</v>
      </c>
      <c r="D5" s="69" t="s">
        <v>26</v>
      </c>
      <c r="E5" s="69" t="s">
        <v>45</v>
      </c>
      <c r="F5" s="69" t="s">
        <v>31</v>
      </c>
      <c r="G5" s="70" t="s">
        <v>6</v>
      </c>
      <c r="H5" s="52" t="s">
        <v>19</v>
      </c>
      <c r="I5" s="34" t="s">
        <v>46</v>
      </c>
      <c r="J5" s="35" t="s">
        <v>33</v>
      </c>
      <c r="K5" s="36" t="s">
        <v>47</v>
      </c>
      <c r="L5" s="52" t="s">
        <v>18</v>
      </c>
      <c r="M5" s="37" t="s">
        <v>7</v>
      </c>
      <c r="N5" s="52" t="s">
        <v>32</v>
      </c>
      <c r="O5" s="12" t="s">
        <v>4</v>
      </c>
    </row>
    <row r="6" spans="2:15" ht="18" customHeight="1" thickBot="1">
      <c r="B6" s="71" t="s">
        <v>34</v>
      </c>
      <c r="C6" s="72">
        <v>275</v>
      </c>
      <c r="D6" s="73">
        <v>300</v>
      </c>
      <c r="E6" s="73">
        <v>350</v>
      </c>
      <c r="F6" s="73">
        <v>700</v>
      </c>
      <c r="G6" s="74">
        <v>900</v>
      </c>
      <c r="H6" s="49">
        <f>SUM(C6:G6)</f>
        <v>2525</v>
      </c>
      <c r="I6" s="75">
        <v>175</v>
      </c>
      <c r="J6" s="76"/>
      <c r="K6" s="77">
        <v>500</v>
      </c>
      <c r="L6" s="49">
        <f>SUM(I6:K6)</f>
        <v>675</v>
      </c>
      <c r="M6" s="78">
        <v>1850</v>
      </c>
      <c r="N6" s="49">
        <f>M6</f>
        <v>1850</v>
      </c>
      <c r="O6" s="32">
        <f>H6-(L6+N6)</f>
        <v>0</v>
      </c>
    </row>
    <row r="7" spans="2:15" ht="18" customHeight="1">
      <c r="B7" s="79" t="s">
        <v>17</v>
      </c>
      <c r="C7" s="80"/>
      <c r="D7" s="81"/>
      <c r="E7" s="81"/>
      <c r="F7" s="81"/>
      <c r="G7" s="82"/>
      <c r="H7" s="47">
        <f>H6+SUM(C7:G7)</f>
        <v>2525</v>
      </c>
      <c r="I7" s="83"/>
      <c r="J7" s="84"/>
      <c r="K7" s="85"/>
      <c r="L7" s="47">
        <f>L6+SUM(I7:K7)</f>
        <v>675</v>
      </c>
      <c r="M7" s="86"/>
      <c r="N7" s="47">
        <f>N6+M7</f>
        <v>1850</v>
      </c>
      <c r="O7" s="32">
        <f aca="true" t="shared" si="0" ref="O7:O19">H7-(L7+N7)</f>
        <v>0</v>
      </c>
    </row>
    <row r="8" spans="2:15" ht="18" customHeight="1">
      <c r="B8" s="87" t="s">
        <v>16</v>
      </c>
      <c r="C8" s="88"/>
      <c r="D8" s="89"/>
      <c r="E8" s="89"/>
      <c r="F8" s="89"/>
      <c r="G8" s="90"/>
      <c r="H8" s="48">
        <f aca="true" t="shared" si="1" ref="H8:H18">H7+SUM(C8:G8)</f>
        <v>2525</v>
      </c>
      <c r="I8" s="91"/>
      <c r="J8" s="92"/>
      <c r="K8" s="93"/>
      <c r="L8" s="48">
        <f aca="true" t="shared" si="2" ref="L8:L18">L7+SUM(I8:K8)</f>
        <v>675</v>
      </c>
      <c r="M8" s="94"/>
      <c r="N8" s="48">
        <f aca="true" t="shared" si="3" ref="N8:N18">N7+M8</f>
        <v>1850</v>
      </c>
      <c r="O8" s="32">
        <f t="shared" si="0"/>
        <v>0</v>
      </c>
    </row>
    <row r="9" spans="2:15" ht="18" customHeight="1">
      <c r="B9" s="95" t="s">
        <v>15</v>
      </c>
      <c r="C9" s="96"/>
      <c r="D9" s="97"/>
      <c r="E9" s="97"/>
      <c r="F9" s="97"/>
      <c r="G9" s="98"/>
      <c r="H9" s="48">
        <f t="shared" si="1"/>
        <v>2525</v>
      </c>
      <c r="I9" s="91"/>
      <c r="J9" s="92"/>
      <c r="K9" s="93"/>
      <c r="L9" s="48">
        <f t="shared" si="2"/>
        <v>675</v>
      </c>
      <c r="M9" s="94"/>
      <c r="N9" s="48">
        <f t="shared" si="3"/>
        <v>1850</v>
      </c>
      <c r="O9" s="32">
        <f t="shared" si="0"/>
        <v>0</v>
      </c>
    </row>
    <row r="10" spans="2:15" ht="18" customHeight="1">
      <c r="B10" s="87" t="s">
        <v>14</v>
      </c>
      <c r="C10" s="88"/>
      <c r="D10" s="89"/>
      <c r="E10" s="89"/>
      <c r="F10" s="89"/>
      <c r="G10" s="90"/>
      <c r="H10" s="48">
        <f t="shared" si="1"/>
        <v>2525</v>
      </c>
      <c r="I10" s="91"/>
      <c r="J10" s="92"/>
      <c r="K10" s="93"/>
      <c r="L10" s="48">
        <f t="shared" si="2"/>
        <v>675</v>
      </c>
      <c r="M10" s="94"/>
      <c r="N10" s="48">
        <f t="shared" si="3"/>
        <v>1850</v>
      </c>
      <c r="O10" s="32">
        <f t="shared" si="0"/>
        <v>0</v>
      </c>
    </row>
    <row r="11" spans="2:15" ht="18" customHeight="1">
      <c r="B11" s="95" t="s">
        <v>13</v>
      </c>
      <c r="C11" s="96"/>
      <c r="D11" s="97"/>
      <c r="E11" s="97"/>
      <c r="F11" s="97"/>
      <c r="G11" s="98"/>
      <c r="H11" s="48">
        <f t="shared" si="1"/>
        <v>2525</v>
      </c>
      <c r="I11" s="91"/>
      <c r="J11" s="92"/>
      <c r="K11" s="93"/>
      <c r="L11" s="48">
        <f t="shared" si="2"/>
        <v>675</v>
      </c>
      <c r="M11" s="94"/>
      <c r="N11" s="48">
        <f t="shared" si="3"/>
        <v>1850</v>
      </c>
      <c r="O11" s="32">
        <f t="shared" si="0"/>
        <v>0</v>
      </c>
    </row>
    <row r="12" spans="2:15" ht="18" customHeight="1">
      <c r="B12" s="87" t="s">
        <v>12</v>
      </c>
      <c r="C12" s="88"/>
      <c r="D12" s="89"/>
      <c r="E12" s="89"/>
      <c r="F12" s="89"/>
      <c r="G12" s="90"/>
      <c r="H12" s="48">
        <f t="shared" si="1"/>
        <v>2525</v>
      </c>
      <c r="I12" s="91"/>
      <c r="J12" s="92"/>
      <c r="K12" s="93"/>
      <c r="L12" s="48">
        <f t="shared" si="2"/>
        <v>675</v>
      </c>
      <c r="M12" s="94"/>
      <c r="N12" s="48">
        <f t="shared" si="3"/>
        <v>1850</v>
      </c>
      <c r="O12" s="32">
        <f t="shared" si="0"/>
        <v>0</v>
      </c>
    </row>
    <row r="13" spans="2:15" ht="18" customHeight="1">
      <c r="B13" s="95" t="s">
        <v>11</v>
      </c>
      <c r="C13" s="96"/>
      <c r="D13" s="97"/>
      <c r="E13" s="97"/>
      <c r="F13" s="97"/>
      <c r="G13" s="98"/>
      <c r="H13" s="48">
        <f t="shared" si="1"/>
        <v>2525</v>
      </c>
      <c r="I13" s="91"/>
      <c r="J13" s="92"/>
      <c r="K13" s="93"/>
      <c r="L13" s="48">
        <f t="shared" si="2"/>
        <v>675</v>
      </c>
      <c r="M13" s="94"/>
      <c r="N13" s="48">
        <f t="shared" si="3"/>
        <v>1850</v>
      </c>
      <c r="O13" s="32">
        <f t="shared" si="0"/>
        <v>0</v>
      </c>
    </row>
    <row r="14" spans="2:15" ht="18" customHeight="1">
      <c r="B14" s="87" t="s">
        <v>10</v>
      </c>
      <c r="C14" s="88"/>
      <c r="D14" s="89"/>
      <c r="E14" s="89"/>
      <c r="F14" s="89"/>
      <c r="G14" s="90"/>
      <c r="H14" s="48">
        <f t="shared" si="1"/>
        <v>2525</v>
      </c>
      <c r="I14" s="91"/>
      <c r="J14" s="92"/>
      <c r="K14" s="93"/>
      <c r="L14" s="48">
        <f t="shared" si="2"/>
        <v>675</v>
      </c>
      <c r="M14" s="94"/>
      <c r="N14" s="48">
        <f t="shared" si="3"/>
        <v>1850</v>
      </c>
      <c r="O14" s="32">
        <f t="shared" si="0"/>
        <v>0</v>
      </c>
    </row>
    <row r="15" spans="2:15" ht="18" customHeight="1">
      <c r="B15" s="95" t="s">
        <v>27</v>
      </c>
      <c r="C15" s="96"/>
      <c r="D15" s="97"/>
      <c r="E15" s="97"/>
      <c r="F15" s="97"/>
      <c r="G15" s="98"/>
      <c r="H15" s="48">
        <f t="shared" si="1"/>
        <v>2525</v>
      </c>
      <c r="I15" s="91"/>
      <c r="J15" s="92"/>
      <c r="K15" s="93"/>
      <c r="L15" s="48">
        <f t="shared" si="2"/>
        <v>675</v>
      </c>
      <c r="M15" s="94"/>
      <c r="N15" s="48">
        <f t="shared" si="3"/>
        <v>1850</v>
      </c>
      <c r="O15" s="32">
        <f t="shared" si="0"/>
        <v>0</v>
      </c>
    </row>
    <row r="16" spans="2:15" ht="18" customHeight="1">
      <c r="B16" s="87" t="s">
        <v>28</v>
      </c>
      <c r="C16" s="88"/>
      <c r="D16" s="89"/>
      <c r="E16" s="89"/>
      <c r="F16" s="89"/>
      <c r="G16" s="90"/>
      <c r="H16" s="48">
        <f t="shared" si="1"/>
        <v>2525</v>
      </c>
      <c r="I16" s="91"/>
      <c r="J16" s="92"/>
      <c r="K16" s="93"/>
      <c r="L16" s="48">
        <f t="shared" si="2"/>
        <v>675</v>
      </c>
      <c r="M16" s="94"/>
      <c r="N16" s="48">
        <f t="shared" si="3"/>
        <v>1850</v>
      </c>
      <c r="O16" s="32">
        <f t="shared" si="0"/>
        <v>0</v>
      </c>
    </row>
    <row r="17" spans="2:15" ht="18" customHeight="1">
      <c r="B17" s="95" t="s">
        <v>29</v>
      </c>
      <c r="C17" s="96"/>
      <c r="D17" s="97"/>
      <c r="E17" s="97"/>
      <c r="F17" s="97"/>
      <c r="G17" s="98"/>
      <c r="H17" s="48">
        <f>H16+SUM(C17:G17)</f>
        <v>2525</v>
      </c>
      <c r="I17" s="91"/>
      <c r="J17" s="92"/>
      <c r="K17" s="93"/>
      <c r="L17" s="48">
        <f>L16+SUM(I17:K17)</f>
        <v>675</v>
      </c>
      <c r="M17" s="94"/>
      <c r="N17" s="48">
        <f>N16+M17</f>
        <v>1850</v>
      </c>
      <c r="O17" s="32">
        <f t="shared" si="0"/>
        <v>0</v>
      </c>
    </row>
    <row r="18" spans="2:15" ht="18" customHeight="1" thickBot="1">
      <c r="B18" s="99" t="s">
        <v>30</v>
      </c>
      <c r="C18" s="100"/>
      <c r="D18" s="101"/>
      <c r="E18" s="101"/>
      <c r="F18" s="101"/>
      <c r="G18" s="102"/>
      <c r="H18" s="49">
        <f t="shared" si="1"/>
        <v>2525</v>
      </c>
      <c r="I18" s="103"/>
      <c r="J18" s="104"/>
      <c r="K18" s="105"/>
      <c r="L18" s="49">
        <f t="shared" si="2"/>
        <v>675</v>
      </c>
      <c r="M18" s="106"/>
      <c r="N18" s="49">
        <f t="shared" si="3"/>
        <v>1850</v>
      </c>
      <c r="O18" s="33">
        <f t="shared" si="0"/>
        <v>0</v>
      </c>
    </row>
    <row r="19" spans="2:15" ht="18" customHeight="1" thickBot="1">
      <c r="B19" s="107" t="s">
        <v>35</v>
      </c>
      <c r="C19" s="39">
        <f>SUM(C6:C18)</f>
        <v>275</v>
      </c>
      <c r="D19" s="40">
        <f>SUM(D6:D18)</f>
        <v>300</v>
      </c>
      <c r="E19" s="40">
        <f>SUM(E6:E18)</f>
        <v>350</v>
      </c>
      <c r="F19" s="40">
        <f>SUM(F6:F18)</f>
        <v>700</v>
      </c>
      <c r="G19" s="44">
        <f>SUM(G6:G18)</f>
        <v>900</v>
      </c>
      <c r="H19" s="50">
        <f>SUM(C19:G19)</f>
        <v>2525</v>
      </c>
      <c r="I19" s="39">
        <f>SUM(I6:I18)</f>
        <v>175</v>
      </c>
      <c r="J19" s="40">
        <f>SUM(J6:J18)</f>
        <v>0</v>
      </c>
      <c r="K19" s="41">
        <f>SUM(K6:K18)</f>
        <v>500</v>
      </c>
      <c r="L19" s="50">
        <f>SUM(I19:K19)</f>
        <v>675</v>
      </c>
      <c r="M19" s="42">
        <f>SUM(M6:M18)</f>
        <v>1850</v>
      </c>
      <c r="N19" s="50">
        <f>N17+M18</f>
        <v>1850</v>
      </c>
      <c r="O19" s="43">
        <f t="shared" si="0"/>
        <v>0</v>
      </c>
    </row>
    <row r="20" spans="2:15" ht="18" customHeight="1">
      <c r="B20" s="28" t="s">
        <v>48</v>
      </c>
      <c r="C20" s="2"/>
      <c r="D20" s="2"/>
      <c r="E20" s="2"/>
      <c r="F20" s="2"/>
      <c r="G20" s="2"/>
      <c r="H20" s="7"/>
      <c r="I20" s="7"/>
      <c r="J20" s="7"/>
      <c r="K20" s="7"/>
      <c r="L20" s="7"/>
      <c r="M20" s="7"/>
      <c r="N20" s="7"/>
      <c r="O20" s="5"/>
    </row>
    <row r="21" spans="3:15" ht="18" customHeight="1">
      <c r="C21" s="29" t="s">
        <v>19</v>
      </c>
      <c r="D21" s="30" t="s">
        <v>49</v>
      </c>
      <c r="E21" s="29" t="s">
        <v>18</v>
      </c>
      <c r="F21" s="30" t="s">
        <v>50</v>
      </c>
      <c r="G21" s="29" t="s">
        <v>32</v>
      </c>
      <c r="H21" s="2"/>
      <c r="I21" s="2"/>
      <c r="J21" s="2"/>
      <c r="K21" s="2"/>
      <c r="L21" s="2"/>
      <c r="M21" s="2"/>
      <c r="N21" s="2"/>
      <c r="O21" s="2"/>
    </row>
    <row r="22" spans="3:15" ht="18" customHeight="1">
      <c r="C22" s="31"/>
      <c r="D22" s="30" t="s">
        <v>49</v>
      </c>
      <c r="E22" s="31"/>
      <c r="F22" s="30" t="s">
        <v>50</v>
      </c>
      <c r="G22" s="31"/>
      <c r="H22" s="6"/>
      <c r="I22" s="8"/>
      <c r="J22" s="8"/>
      <c r="K22" s="2"/>
      <c r="L22" s="2"/>
      <c r="M22" s="2"/>
      <c r="N22" s="2"/>
      <c r="O22" s="2"/>
    </row>
    <row r="23" spans="3:15" ht="18" customHeight="1">
      <c r="C23" s="31"/>
      <c r="D23" s="30" t="s">
        <v>49</v>
      </c>
      <c r="E23" s="31"/>
      <c r="F23" s="30"/>
      <c r="G23" s="30"/>
      <c r="H23" s="6"/>
      <c r="I23" s="8"/>
      <c r="J23" s="8"/>
      <c r="K23" s="2"/>
      <c r="L23" s="2"/>
      <c r="M23" s="2"/>
      <c r="N23" s="2"/>
      <c r="O23" s="2"/>
    </row>
    <row r="24" spans="2:15" ht="18" customHeight="1">
      <c r="B24" s="6"/>
      <c r="C24" s="8"/>
      <c r="D24" s="2"/>
      <c r="E24" s="2"/>
      <c r="F24" s="2"/>
      <c r="G24" s="2"/>
      <c r="H24" s="6"/>
      <c r="I24" s="2"/>
      <c r="J24" s="2"/>
      <c r="K24" s="2"/>
      <c r="L24" s="2"/>
      <c r="M24" s="2"/>
      <c r="N24" s="2"/>
      <c r="O24" s="2"/>
    </row>
    <row r="25" spans="2:16" ht="18" customHeight="1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/>
    </row>
    <row r="26" spans="2:16" ht="18" customHeight="1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"/>
    </row>
    <row r="27" spans="2:16" ht="18" customHeight="1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/>
    </row>
  </sheetData>
  <sheetProtection/>
  <mergeCells count="1">
    <mergeCell ref="C2:G2"/>
  </mergeCells>
  <printOptions/>
  <pageMargins left="0.75" right="0.75" top="1" bottom="1" header="0.5" footer="0.5"/>
  <pageSetup horizontalDpi="180" verticalDpi="180" orientation="portrait"/>
  <headerFooter alignWithMargins="0">
    <oddHeader>&amp;C&amp;f</oddHeader>
    <oddFooter>&amp;CPage &amp;p</oddFooter>
  </headerFooter>
  <ignoredErrors>
    <ignoredError sqref="H19 L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="150" zoomScaleNormal="150" zoomScalePageLayoutView="0" workbookViewId="0" topLeftCell="A1">
      <selection activeCell="G17" sqref="G17"/>
    </sheetView>
  </sheetViews>
  <sheetFormatPr defaultColWidth="8.75390625" defaultRowHeight="12.75"/>
  <cols>
    <col min="1" max="1" width="3.00390625" style="0" customWidth="1"/>
    <col min="2" max="2" width="4.375" style="0" customWidth="1"/>
    <col min="3" max="3" width="12.00390625" style="0" customWidth="1"/>
    <col min="4" max="4" width="7.375" style="0" customWidth="1"/>
    <col min="5" max="5" width="5.75390625" style="0" customWidth="1"/>
    <col min="6" max="6" width="4.125" style="0" customWidth="1"/>
    <col min="7" max="7" width="12.00390625" style="0" customWidth="1"/>
    <col min="8" max="8" width="8.625" style="0" customWidth="1"/>
  </cols>
  <sheetData>
    <row r="1" spans="1:9" ht="12.75">
      <c r="A1" s="17"/>
      <c r="B1" s="14"/>
      <c r="C1" s="14"/>
      <c r="D1" s="20" t="s">
        <v>41</v>
      </c>
      <c r="E1" s="15"/>
      <c r="F1" s="15"/>
      <c r="G1" s="15"/>
      <c r="H1" s="14"/>
      <c r="I1" s="17"/>
    </row>
    <row r="2" spans="1:9" ht="12.75">
      <c r="A2" s="17"/>
      <c r="B2" s="14"/>
      <c r="C2" s="14"/>
      <c r="D2" s="20" t="s">
        <v>36</v>
      </c>
      <c r="E2" s="15"/>
      <c r="F2" s="15"/>
      <c r="G2" s="15"/>
      <c r="H2" s="14"/>
      <c r="I2" s="17"/>
    </row>
    <row r="3" spans="1:9" ht="12.75">
      <c r="A3" s="17"/>
      <c r="B3" s="14"/>
      <c r="C3" s="14"/>
      <c r="D3" s="20" t="s">
        <v>42</v>
      </c>
      <c r="E3" s="15"/>
      <c r="F3" s="15"/>
      <c r="G3" s="15"/>
      <c r="H3" s="14"/>
      <c r="I3" s="17"/>
    </row>
    <row r="4" spans="1:9" ht="12.75">
      <c r="A4" s="17"/>
      <c r="B4" s="14"/>
      <c r="C4" s="14"/>
      <c r="D4" s="14"/>
      <c r="E4" s="15"/>
      <c r="F4" s="15"/>
      <c r="G4" s="15"/>
      <c r="H4" s="14"/>
      <c r="I4" s="17"/>
    </row>
    <row r="5" spans="1:9" ht="12.75">
      <c r="A5" s="17"/>
      <c r="B5" s="25" t="s">
        <v>19</v>
      </c>
      <c r="C5" s="16"/>
      <c r="D5" s="14"/>
      <c r="E5" s="26" t="s">
        <v>18</v>
      </c>
      <c r="F5" s="16"/>
      <c r="G5" s="16"/>
      <c r="H5" s="14"/>
      <c r="I5" s="17"/>
    </row>
    <row r="6" spans="1:9" ht="12.75">
      <c r="A6" s="17"/>
      <c r="B6" s="19" t="str">
        <f>'Equation Analysis Sheet'!C5</f>
        <v>Cash</v>
      </c>
      <c r="C6" s="14"/>
      <c r="D6" s="18"/>
      <c r="E6" s="23" t="s">
        <v>44</v>
      </c>
      <c r="F6" s="18"/>
      <c r="G6" s="18"/>
      <c r="H6" s="18"/>
      <c r="I6" s="18"/>
    </row>
    <row r="7" spans="1:9" ht="12.75">
      <c r="A7" s="17"/>
      <c r="B7" s="19" t="s">
        <v>43</v>
      </c>
      <c r="C7" s="19"/>
      <c r="D7" s="19"/>
      <c r="E7" s="24" t="s">
        <v>51</v>
      </c>
      <c r="F7" s="19" t="str">
        <f>'Equation Analysis Sheet'!I5</f>
        <v>Best Offices</v>
      </c>
      <c r="G7" s="19"/>
      <c r="H7" s="18"/>
      <c r="I7" s="19"/>
    </row>
    <row r="8" spans="1:9" ht="12.75">
      <c r="A8" s="17"/>
      <c r="B8" s="23" t="s">
        <v>51</v>
      </c>
      <c r="C8" s="19" t="str">
        <f>'Equation Analysis Sheet'!D5</f>
        <v>Jones Travel</v>
      </c>
      <c r="D8" s="19"/>
      <c r="E8" s="24" t="s">
        <v>51</v>
      </c>
      <c r="F8" s="19" t="str">
        <f>'Equation Analysis Sheet'!J5</f>
        <v>Eastside News</v>
      </c>
      <c r="G8" s="19"/>
      <c r="H8" s="19"/>
      <c r="I8" s="19"/>
    </row>
    <row r="9" spans="1:9" ht="12.75">
      <c r="A9" s="17"/>
      <c r="B9" s="23" t="s">
        <v>51</v>
      </c>
      <c r="C9" s="19" t="str">
        <f>'Equation Analysis Sheet'!E5</f>
        <v>F. Leonel</v>
      </c>
      <c r="D9" s="19"/>
      <c r="E9" s="23" t="str">
        <f>'Equation Analysis Sheet'!K5</f>
        <v>Bank Loan</v>
      </c>
      <c r="F9" s="19"/>
      <c r="G9" s="19"/>
      <c r="H9" s="21"/>
      <c r="I9" s="19"/>
    </row>
    <row r="10" spans="1:9" ht="12.75">
      <c r="A10" s="17"/>
      <c r="B10" s="19" t="str">
        <f>'Equation Analysis Sheet'!F5</f>
        <v>Supplies</v>
      </c>
      <c r="C10" s="19"/>
      <c r="D10" s="19"/>
      <c r="E10" s="23" t="s">
        <v>37</v>
      </c>
      <c r="F10" s="19"/>
      <c r="G10" s="19"/>
      <c r="H10" s="18">
        <f>SUM(H7:H9)</f>
        <v>0</v>
      </c>
      <c r="I10" s="19"/>
    </row>
    <row r="11" spans="1:9" ht="12.75">
      <c r="A11" s="17"/>
      <c r="B11" s="19" t="str">
        <f>'Equation Analysis Sheet'!G5</f>
        <v>Equipment</v>
      </c>
      <c r="C11" s="19"/>
      <c r="D11" s="19"/>
      <c r="E11" s="23"/>
      <c r="F11" s="19"/>
      <c r="G11" s="19"/>
      <c r="H11" s="19"/>
      <c r="I11" s="19"/>
    </row>
    <row r="12" spans="1:9" ht="12.75">
      <c r="A12" s="17"/>
      <c r="B12" s="19"/>
      <c r="C12" s="19"/>
      <c r="D12" s="19"/>
      <c r="E12" s="26" t="s">
        <v>38</v>
      </c>
      <c r="F12" s="19"/>
      <c r="G12" s="19"/>
      <c r="H12" s="19"/>
      <c r="I12" s="19"/>
    </row>
    <row r="13" spans="1:9" ht="12.75">
      <c r="A13" s="17"/>
      <c r="B13" s="19"/>
      <c r="C13" s="19"/>
      <c r="D13" s="19"/>
      <c r="E13" s="23" t="str">
        <f>'Equation Analysis Sheet'!M4</f>
        <v>A. Antonelli,</v>
      </c>
      <c r="F13" s="19"/>
      <c r="G13" s="19" t="str">
        <f>'Equation Analysis Sheet'!M5</f>
        <v>Capital</v>
      </c>
      <c r="H13" s="19"/>
      <c r="I13" s="19"/>
    </row>
    <row r="14" spans="1:9" ht="13.5" thickBot="1">
      <c r="A14" s="17"/>
      <c r="B14" s="13" t="s">
        <v>39</v>
      </c>
      <c r="C14" s="13"/>
      <c r="D14" s="22">
        <f>SUM(D6:D13)</f>
        <v>0</v>
      </c>
      <c r="E14" s="27" t="s">
        <v>40</v>
      </c>
      <c r="F14" s="18"/>
      <c r="G14" s="18"/>
      <c r="H14" s="22">
        <f>H10+H13</f>
        <v>0</v>
      </c>
      <c r="I14" s="18"/>
    </row>
    <row r="15" spans="1:9" ht="13.5" thickTop="1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2.75">
      <c r="A16" s="17"/>
      <c r="B16" s="17"/>
      <c r="C16" s="19"/>
      <c r="D16" s="19"/>
      <c r="E16" s="19"/>
      <c r="F16" s="19"/>
      <c r="G16" s="19"/>
      <c r="H16" s="19"/>
      <c r="I16" s="19"/>
    </row>
    <row r="17" spans="1:9" ht="12.75">
      <c r="A17" s="17"/>
      <c r="B17" s="17"/>
      <c r="C17" s="19"/>
      <c r="D17" s="19"/>
      <c r="E17" s="19"/>
      <c r="F17" s="19"/>
      <c r="G17" s="19"/>
      <c r="H17" s="19"/>
      <c r="I17" s="19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itservice</cp:lastModifiedBy>
  <dcterms:created xsi:type="dcterms:W3CDTF">2000-12-10T09:46:02Z</dcterms:created>
  <dcterms:modified xsi:type="dcterms:W3CDTF">2013-10-22T17:39:22Z</dcterms:modified>
  <cp:category/>
  <cp:version/>
  <cp:contentType/>
  <cp:contentStatus/>
</cp:coreProperties>
</file>